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6915" activeTab="0"/>
  </bookViews>
  <sheets>
    <sheet name="Skybolt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<sst xmlns="http://schemas.openxmlformats.org/spreadsheetml/2006/main" count="38" uniqueCount="31">
  <si>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Weight</t>
  </si>
  <si>
    <t>CG Envelope</t>
  </si>
  <si>
    <t>Empty Weight</t>
  </si>
  <si>
    <t>Front Pilot</t>
  </si>
  <si>
    <t>Rear Pilot</t>
  </si>
  <si>
    <t>Baggage</t>
  </si>
  <si>
    <t>Gross Weight</t>
  </si>
  <si>
    <t>Total Moment</t>
  </si>
  <si>
    <t>CG</t>
  </si>
  <si>
    <t>Moment Arm (in)</t>
  </si>
  <si>
    <t>Calculated Value</t>
  </si>
  <si>
    <t>Input Value</t>
  </si>
  <si>
    <t>Default Value</t>
  </si>
  <si>
    <t>Quantity</t>
  </si>
  <si>
    <t>Item</t>
  </si>
  <si>
    <t>Key:</t>
  </si>
  <si>
    <t xml:space="preserve">Note:  </t>
  </si>
  <si>
    <t xml:space="preserve">Utility </t>
  </si>
  <si>
    <t>Actual</t>
  </si>
  <si>
    <t>Weight (lbs)</t>
  </si>
  <si>
    <t>Moment (in-lbs)</t>
  </si>
  <si>
    <t>Provided by www.christen-eagle.com</t>
  </si>
  <si>
    <t xml:space="preserve"> </t>
  </si>
  <si>
    <t>Skybolt Weight and Balance</t>
  </si>
  <si>
    <t>Stations are taken from Skybolt "Builder's Guide" W&amp;B Pages</t>
  </si>
  <si>
    <t>Acro</t>
  </si>
  <si>
    <t>Wing Tank (US gal)</t>
  </si>
  <si>
    <t>Main Fuel (gal)</t>
  </si>
  <si>
    <t>Right Wheel</t>
  </si>
  <si>
    <t>Left Wheel</t>
  </si>
  <si>
    <t>Tail Wheel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</si>
</sst>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9.25"/>
      <name val="Verdana"/>
      <family val="2"/>
    </font>
    <font>
      <sz val="12"/>
      <name val="Arial"/>
      <family val="2"/>
    </font>
    <font>
      <sz val="6.75"/>
      <name val="Arial"/>
      <family val="2"/>
    </font>
    <font>
      <sz val="9.5"/>
      <name val="Arial"/>
      <family val="2"/>
    </font>
    <font>
      <sz val="11.75"/>
      <name val="Verdana"/>
      <family val="2"/>
    </font>
    <font>
      <sz val="5.75"/>
      <name val="Arial"/>
      <family val="2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3" xfId="0" applyFill="1" applyBorder="1" applyAlignment="1">
      <alignment horizontal="center"/>
    </xf>
    <xf numFmtId="2" fontId="0" fillId="4" borderId="4" xfId="0" applyNumberFormat="1" applyFill="1" applyBorder="1" applyAlignment="1">
      <alignment horizontal="right"/>
    </xf>
    <xf numFmtId="0" fontId="0" fillId="5" borderId="5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5" borderId="7" xfId="0" applyFill="1" applyBorder="1" applyAlignment="1">
      <alignment horizontal="center"/>
    </xf>
    <xf numFmtId="1" fontId="0" fillId="4" borderId="7" xfId="0" applyNumberFormat="1" applyFill="1" applyBorder="1" applyAlignment="1">
      <alignment horizontal="right"/>
    </xf>
    <xf numFmtId="2" fontId="0" fillId="5" borderId="7" xfId="0" applyNumberFormat="1" applyFill="1" applyBorder="1" applyAlignment="1">
      <alignment horizontal="right"/>
    </xf>
    <xf numFmtId="2" fontId="0" fillId="4" borderId="8" xfId="0" applyNumberFormat="1" applyFill="1" applyBorder="1" applyAlignment="1">
      <alignment horizontal="right"/>
    </xf>
    <xf numFmtId="0" fontId="0" fillId="4" borderId="9" xfId="0" applyFill="1" applyBorder="1" applyAlignment="1">
      <alignment/>
    </xf>
    <xf numFmtId="1" fontId="8" fillId="2" borderId="6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5" borderId="7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5" borderId="12" xfId="0" applyFill="1" applyBorder="1" applyAlignment="1">
      <alignment horizontal="right"/>
    </xf>
    <xf numFmtId="2" fontId="0" fillId="5" borderId="12" xfId="0" applyNumberFormat="1" applyFill="1" applyBorder="1" applyAlignment="1">
      <alignment horizontal="right"/>
    </xf>
    <xf numFmtId="2" fontId="0" fillId="4" borderId="13" xfId="0" applyNumberFormat="1" applyFill="1" applyBorder="1" applyAlignment="1">
      <alignment horizontal="right"/>
    </xf>
    <xf numFmtId="1" fontId="0" fillId="4" borderId="4" xfId="0" applyNumberFormat="1" applyFill="1" applyBorder="1" applyAlignment="1" applyProtection="1">
      <alignment/>
      <protection/>
    </xf>
    <xf numFmtId="2" fontId="0" fillId="4" borderId="8" xfId="0" applyNumberForma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2" fontId="0" fillId="4" borderId="13" xfId="0" applyNumberFormat="1" applyFill="1" applyBorder="1" applyAlignment="1">
      <alignment/>
    </xf>
    <xf numFmtId="1" fontId="8" fillId="2" borderId="11" xfId="0" applyNumberFormat="1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22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" borderId="25" xfId="0" applyFill="1" applyBorder="1" applyAlignment="1">
      <alignment horizontal="center"/>
    </xf>
    <xf numFmtId="0" fontId="0" fillId="5" borderId="25" xfId="0" applyFill="1" applyBorder="1" applyAlignment="1">
      <alignment horizontal="right"/>
    </xf>
    <xf numFmtId="2" fontId="0" fillId="5" borderId="25" xfId="0" applyNumberFormat="1" applyFill="1" applyBorder="1" applyAlignment="1">
      <alignment horizontal="right"/>
    </xf>
    <xf numFmtId="2" fontId="0" fillId="7" borderId="3" xfId="0" applyNumberFormat="1" applyFill="1" applyBorder="1" applyAlignment="1">
      <alignment horizontal="right"/>
    </xf>
    <xf numFmtId="2" fontId="0" fillId="7" borderId="4" xfId="0" applyNumberFormat="1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8" borderId="2" xfId="0" applyFont="1" applyFill="1" applyBorder="1" applyAlignment="1">
      <alignment/>
    </xf>
    <xf numFmtId="0" fontId="0" fillId="8" borderId="2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025"/>
          <c:y val="0.04825"/>
          <c:w val="0.924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Skybolt!$K$5</c:f>
              <c:strCache>
                <c:ptCount val="1"/>
                <c:pt idx="0">
                  <c:v>Acro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strRef>
              <c:f>Skybolt!$K$6:$K$17</c:f>
              <c:strCache/>
            </c:strRef>
          </c:xVal>
          <c:yVal>
            <c:numRef>
              <c:f>Skybolt!$J$6:$J$17</c:f>
              <c:numCache/>
            </c:numRef>
          </c:yVal>
          <c:smooth val="0"/>
        </c:ser>
        <c:ser>
          <c:idx val="1"/>
          <c:order val="1"/>
          <c:tx>
            <c:strRef>
              <c:f>Skybolt!$L$5</c:f>
              <c:strCache>
                <c:ptCount val="1"/>
                <c:pt idx="0">
                  <c:v>Utility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"/>
                        <a:ea typeface="Arial"/>
                        <a:cs typeface="Arial"/>
                      </a:rPr>
                      <a:t>101.00, 1475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Skybolt!$L$7:$L$17</c:f>
              <c:numCache/>
            </c:numRef>
          </c:xVal>
          <c:yVal>
            <c:numRef>
              <c:f>Skybolt!$J$7:$J$17</c:f>
              <c:numCache/>
            </c:numRef>
          </c:yVal>
          <c:smooth val="0"/>
        </c:ser>
        <c:ser>
          <c:idx val="2"/>
          <c:order val="2"/>
          <c:tx>
            <c:strRef>
              <c:f>Skybolt!$M$5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Percent val="0"/>
          </c:dLbls>
          <c:xVal>
            <c:numRef>
              <c:f>Skybolt!$C$16</c:f>
              <c:numCache/>
            </c:numRef>
          </c:xVal>
          <c:yVal>
            <c:numRef>
              <c:f>Skybolt!$C$14</c:f>
              <c:numCache/>
            </c:numRef>
          </c:yVal>
          <c:smooth val="0"/>
        </c:ser>
        <c:axId val="39686253"/>
        <c:axId val="65578206"/>
      </c:scatterChart>
      <c:valAx>
        <c:axId val="39686253"/>
        <c:scaling>
          <c:orientation val="minMax"/>
          <c:max val="25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Center of Gravity (in)
</a:t>
                </a:r>
                <a:r>
                  <a:rPr lang="en-US" cap="none" sz="925" b="1" i="0" u="none" baseline="0"/>
                  <a:t>(Datum = Lower Wing Leading Edge)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65578206"/>
        <c:crossesAt val="1080"/>
        <c:crossBetween val="midCat"/>
        <c:dispUnits/>
        <c:majorUnit val="5"/>
        <c:minorUnit val="1"/>
      </c:valAx>
      <c:valAx>
        <c:axId val="65578206"/>
        <c:scaling>
          <c:orientation val="minMax"/>
          <c:max val="2200"/>
          <c:min val="1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Gross 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9686253"/>
        <c:crossesAt val="-15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5"/>
          <c:y val="0.0055"/>
          <c:w val="0.1205"/>
          <c:h val="0.1012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92B7B7"/>
            </a:gs>
          </a:gsLst>
          <a:path path="rect">
            <a:fillToRect l="50000" t="50000" r="50000" b="50000"/>
          </a:path>
        </a:gradFill>
        <a:ln w="254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0.62975</cdr:y>
    </cdr:from>
    <cdr:to>
      <cdr:x>0.609</cdr:x>
      <cdr:y>0.8675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876800" y="3305175"/>
          <a:ext cx="228600" cy="1247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 AERO FWD CG LIMIT</a:t>
          </a:r>
        </a:p>
      </cdr:txBody>
    </cdr:sp>
  </cdr:relSizeAnchor>
  <cdr:relSizeAnchor xmlns:cdr="http://schemas.openxmlformats.org/drawingml/2006/chartDrawing">
    <cdr:from>
      <cdr:x>0.44425</cdr:x>
      <cdr:y>0.593</cdr:y>
    </cdr:from>
    <cdr:to>
      <cdr:x>0.467</cdr:x>
      <cdr:y>0.8255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3714750" y="3114675"/>
          <a:ext cx="1905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AERO AFT CG LIMIT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9525</xdr:rowOff>
    </xdr:from>
    <xdr:to>
      <xdr:col>12</xdr:col>
      <xdr:colOff>285750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200025" y="3848100"/>
        <a:ext cx="83820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2.7109375" style="0" customWidth="1"/>
    <col min="2" max="2" width="17.28125" style="0" bestFit="1" customWidth="1"/>
    <col min="3" max="4" width="12.28125" style="0" bestFit="1" customWidth="1"/>
    <col min="5" max="5" width="17.140625" style="0" bestFit="1" customWidth="1"/>
    <col min="6" max="6" width="15.7109375" style="0" bestFit="1" customWidth="1"/>
    <col min="7" max="7" width="2.00390625" style="0" customWidth="1"/>
    <col min="8" max="8" width="16.00390625" style="0" bestFit="1" customWidth="1"/>
    <col min="9" max="9" width="3.421875" style="0" customWidth="1"/>
    <col min="10" max="10" width="7.140625" style="0" bestFit="1" customWidth="1"/>
    <col min="11" max="11" width="8.8515625" style="0" bestFit="1" customWidth="1"/>
    <col min="12" max="12" width="9.57421875" style="0" bestFit="1" customWidth="1"/>
    <col min="13" max="13" width="8.57421875" style="0" bestFit="1" customWidth="1"/>
  </cols>
  <sheetData>
    <row r="1" ht="8.25" customHeight="1" thickBot="1"/>
    <row r="2" spans="2:8" ht="17.25" thickBot="1" thickTop="1">
      <c r="B2" s="35" t="s">
        <v>23</v>
      </c>
      <c r="C2" s="36"/>
      <c r="D2" s="36"/>
      <c r="E2" s="36"/>
      <c r="F2" s="36"/>
      <c r="G2" s="36"/>
      <c r="H2" s="37"/>
    </row>
    <row r="3" spans="9:11" ht="7.5" customHeight="1" thickBot="1" thickTop="1">
      <c r="I3" s="1"/>
      <c r="J3" s="1"/>
      <c r="K3" s="1"/>
    </row>
    <row r="4" spans="2:13" ht="14.25" thickBot="1" thickTop="1">
      <c r="B4" s="2" t="s">
        <v>14</v>
      </c>
      <c r="C4" s="2" t="s">
        <v>13</v>
      </c>
      <c r="D4" s="2" t="s">
        <v>19</v>
      </c>
      <c r="E4" s="2" t="s">
        <v>9</v>
      </c>
      <c r="F4" s="2" t="s">
        <v>20</v>
      </c>
      <c r="H4" s="2" t="s">
        <v>15</v>
      </c>
      <c r="J4" s="38" t="s">
        <v>1</v>
      </c>
      <c r="K4" s="39"/>
      <c r="L4" s="39"/>
      <c r="M4" s="40"/>
    </row>
    <row r="5" spans="2:13" ht="14.25" thickBot="1" thickTop="1">
      <c r="B5" s="56" t="s">
        <v>2</v>
      </c>
      <c r="C5" s="4"/>
      <c r="D5" s="55" t="s">
        <v>22</v>
      </c>
      <c r="E5" s="53"/>
      <c r="F5" s="54"/>
      <c r="H5" s="6" t="s">
        <v>11</v>
      </c>
      <c r="J5" s="7" t="s">
        <v>0</v>
      </c>
      <c r="K5" s="8" t="s">
        <v>25</v>
      </c>
      <c r="L5" s="8" t="s">
        <v>17</v>
      </c>
      <c r="M5" s="9" t="s">
        <v>18</v>
      </c>
    </row>
    <row r="6" spans="2:13" ht="14.25" thickBot="1" thickTop="1">
      <c r="B6" s="57" t="s">
        <v>28</v>
      </c>
      <c r="C6" s="50"/>
      <c r="D6" s="51">
        <v>603</v>
      </c>
      <c r="E6" s="52">
        <v>18.5</v>
      </c>
      <c r="F6" s="5">
        <f aca="true" t="shared" si="0" ref="F5:F13">D6*E6</f>
        <v>11155.5</v>
      </c>
      <c r="H6" s="15" t="s">
        <v>10</v>
      </c>
      <c r="J6" s="16">
        <v>1293</v>
      </c>
      <c r="K6" s="17">
        <v>6.96</v>
      </c>
      <c r="L6" s="17"/>
      <c r="M6" s="18"/>
    </row>
    <row r="7" spans="2:13" ht="14.25" thickBot="1" thickTop="1">
      <c r="B7" s="57" t="s">
        <v>29</v>
      </c>
      <c r="C7" s="50"/>
      <c r="D7" s="51">
        <v>602</v>
      </c>
      <c r="E7" s="52">
        <v>18.5</v>
      </c>
      <c r="F7" s="5">
        <f t="shared" si="0"/>
        <v>11137</v>
      </c>
      <c r="H7" s="19" t="s">
        <v>12</v>
      </c>
      <c r="J7" s="16">
        <v>2000</v>
      </c>
      <c r="K7" s="17">
        <v>0</v>
      </c>
      <c r="L7" s="17"/>
      <c r="M7" s="18"/>
    </row>
    <row r="8" spans="2:13" ht="13.5" thickTop="1">
      <c r="B8" s="57" t="s">
        <v>30</v>
      </c>
      <c r="C8" s="50"/>
      <c r="D8" s="51">
        <v>88</v>
      </c>
      <c r="E8" s="52">
        <v>-151</v>
      </c>
      <c r="F8" s="5">
        <f t="shared" si="0"/>
        <v>-13288</v>
      </c>
      <c r="J8" s="16">
        <v>1829</v>
      </c>
      <c r="K8" s="17">
        <v>-1.32</v>
      </c>
      <c r="L8" s="17"/>
      <c r="M8" s="18"/>
    </row>
    <row r="9" spans="2:13" ht="12.75">
      <c r="B9" s="10" t="s">
        <v>27</v>
      </c>
      <c r="C9" s="11">
        <v>26</v>
      </c>
      <c r="D9" s="12">
        <f>6.041*C9</f>
        <v>157.066</v>
      </c>
      <c r="E9" s="13">
        <v>17</v>
      </c>
      <c r="F9" s="14">
        <f t="shared" si="0"/>
        <v>2670.122</v>
      </c>
      <c r="J9" s="16">
        <v>1761</v>
      </c>
      <c r="K9" s="17">
        <v>3.9</v>
      </c>
      <c r="L9" s="17"/>
      <c r="M9" s="18"/>
    </row>
    <row r="10" spans="2:13" ht="12.75">
      <c r="B10" s="10" t="s">
        <v>26</v>
      </c>
      <c r="C10" s="11">
        <v>18</v>
      </c>
      <c r="D10" s="12">
        <f>6.041*C10</f>
        <v>108.738</v>
      </c>
      <c r="E10" s="13">
        <v>6.5</v>
      </c>
      <c r="F10" s="14">
        <f t="shared" si="0"/>
        <v>706.797</v>
      </c>
      <c r="J10" s="16" t="s">
        <v>22</v>
      </c>
      <c r="K10" s="17" t="s">
        <v>22</v>
      </c>
      <c r="L10" s="17"/>
      <c r="M10" s="18"/>
    </row>
    <row r="11" spans="2:13" ht="12.75">
      <c r="B11" s="10" t="s">
        <v>3</v>
      </c>
      <c r="C11" s="20"/>
      <c r="D11" s="21">
        <v>130</v>
      </c>
      <c r="E11" s="13">
        <v>-4</v>
      </c>
      <c r="F11" s="14">
        <f t="shared" si="0"/>
        <v>-520</v>
      </c>
      <c r="J11" s="16" t="s">
        <v>22</v>
      </c>
      <c r="K11" s="17" t="s">
        <v>22</v>
      </c>
      <c r="L11" s="17"/>
      <c r="M11" s="18"/>
    </row>
    <row r="12" spans="2:13" ht="12.75">
      <c r="B12" s="10" t="s">
        <v>4</v>
      </c>
      <c r="C12" s="20"/>
      <c r="D12" s="21">
        <v>250</v>
      </c>
      <c r="E12" s="13">
        <v>-41</v>
      </c>
      <c r="F12" s="14">
        <f t="shared" si="0"/>
        <v>-10250</v>
      </c>
      <c r="J12" s="16" t="s">
        <v>22</v>
      </c>
      <c r="K12" s="17"/>
      <c r="L12" s="17"/>
      <c r="M12" s="29"/>
    </row>
    <row r="13" spans="2:13" ht="13.5" thickBot="1">
      <c r="B13" s="22" t="s">
        <v>5</v>
      </c>
      <c r="C13" s="23"/>
      <c r="D13" s="24">
        <v>0</v>
      </c>
      <c r="E13" s="25">
        <v>-70.5</v>
      </c>
      <c r="F13" s="26">
        <f t="shared" si="0"/>
        <v>0</v>
      </c>
      <c r="J13" s="16" t="s">
        <v>22</v>
      </c>
      <c r="K13" s="17"/>
      <c r="L13" s="17"/>
      <c r="M13" s="29"/>
    </row>
    <row r="14" spans="2:13" ht="13.5" thickTop="1">
      <c r="B14" s="3" t="s">
        <v>6</v>
      </c>
      <c r="C14" s="27">
        <f>SUM(D6:D13)</f>
        <v>1938.804</v>
      </c>
      <c r="J14" s="16"/>
      <c r="K14" s="17"/>
      <c r="L14" s="17"/>
      <c r="M14" s="18"/>
    </row>
    <row r="15" spans="2:13" ht="12.75">
      <c r="B15" s="10" t="s">
        <v>7</v>
      </c>
      <c r="C15" s="28">
        <f>SUM(F5:F13)</f>
        <v>1611.4189999999999</v>
      </c>
      <c r="J15" s="16"/>
      <c r="K15" s="17"/>
      <c r="L15" s="17"/>
      <c r="M15" s="18"/>
    </row>
    <row r="16" spans="2:13" ht="13.5" thickBot="1">
      <c r="B16" s="22" t="s">
        <v>8</v>
      </c>
      <c r="C16" s="30">
        <f>C15/C14</f>
        <v>0.8311407445002176</v>
      </c>
      <c r="J16" s="16"/>
      <c r="K16" s="17"/>
      <c r="L16" s="17"/>
      <c r="M16" s="18"/>
    </row>
    <row r="17" spans="10:13" ht="14.25" thickBot="1" thickTop="1">
      <c r="J17" s="31"/>
      <c r="K17" s="32"/>
      <c r="L17" s="32"/>
      <c r="M17" s="33"/>
    </row>
    <row r="18" ht="14.25" thickBot="1" thickTop="1"/>
    <row r="19" spans="10:13" ht="13.5" thickTop="1">
      <c r="J19" s="47" t="s">
        <v>16</v>
      </c>
      <c r="K19" s="41" t="s">
        <v>24</v>
      </c>
      <c r="L19" s="41"/>
      <c r="M19" s="42"/>
    </row>
    <row r="20" spans="10:13" ht="12.75">
      <c r="J20" s="48"/>
      <c r="K20" s="43"/>
      <c r="L20" s="43"/>
      <c r="M20" s="44"/>
    </row>
    <row r="21" spans="10:13" ht="13.5" thickBot="1">
      <c r="J21" s="49"/>
      <c r="K21" s="45"/>
      <c r="L21" s="45"/>
      <c r="M21" s="46"/>
    </row>
    <row r="22" ht="13.5" thickTop="1"/>
    <row r="44" ht="12.75">
      <c r="B44" t="s">
        <v>22</v>
      </c>
    </row>
    <row r="45" ht="12.75">
      <c r="E45" s="34" t="s">
        <v>21</v>
      </c>
    </row>
  </sheetData>
  <mergeCells count="4">
    <mergeCell ref="B2:H2"/>
    <mergeCell ref="J4:M4"/>
    <mergeCell ref="K19:M21"/>
    <mergeCell ref="J19:J2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Cox</Company>
  <HyperlinkBase>www.christen-eagle.com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Christen Eagle II W&amp;B</dc:title>
  <dc:subject>Christen Eagle II W&amp;B</dc:subject>
  <dc:creator>Paul Cox</dc:creator>
  <cp:keywords>Christen Eagle II Weight and Balance.</cp:keywords>
  <dc:description>Christen Eagle II Aerobatic Biplane Weight and Balance.</dc:description>
  <cp:lastModifiedBy>Scott factor</cp:lastModifiedBy>
  <cp:lastPrinted>2009-08-18T23:46:01Z</cp:lastPrinted>
  <dcterms:created xsi:type="dcterms:W3CDTF">2006-12-10T11:58:43Z</dcterms:created>
  <dcterms:modified xsi:type="dcterms:W3CDTF">2009-08-19T00:02:52Z</dcterms:modified>
  <cp:category>Aviation, Aerobatics, Aircraft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2006, Paul Cox </vt:lpwstr>
  </property>
</Properties>
</file>